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>
    <definedName name="_xlnm.Print_Area" localSheetId="0">'Лист1'!$A$1:$O$44</definedName>
  </definedNames>
  <calcPr fullCalcOnLoad="1" refMode="R1C1"/>
</workbook>
</file>

<file path=xl/sharedStrings.xml><?xml version="1.0" encoding="utf-8"?>
<sst xmlns="http://schemas.openxmlformats.org/spreadsheetml/2006/main" count="65" uniqueCount="31">
  <si>
    <t>223 в т.ч.</t>
  </si>
  <si>
    <t>340 в т.ч.</t>
  </si>
  <si>
    <t>ВСЕГО</t>
  </si>
  <si>
    <t xml:space="preserve">310 в т.ч. </t>
  </si>
  <si>
    <t>212 в т.ч.</t>
  </si>
  <si>
    <t>профинансировано</t>
  </si>
  <si>
    <t xml:space="preserve">Руководитель                    Е.А. Коломейцева </t>
  </si>
  <si>
    <t>Гл.бухгалтер                              В.В. Кравченко</t>
  </si>
  <si>
    <t xml:space="preserve">кассовый расход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</si>
  <si>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</si>
  <si>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</si>
  <si>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</si>
  <si>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</si>
  <si>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</si>
  <si>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</si>
  <si>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</si>
  <si>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</si>
  <si>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</si>
  <si>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</si>
  <si>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</si>
  <si>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</si>
  <si>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</si>
  <si>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1 полугодие</t>
  </si>
  <si>
    <t>225 заправка картриджей</t>
  </si>
  <si>
    <t>225 в.т.ч.заправка картриджей</t>
  </si>
  <si>
    <t>стр.1</t>
  </si>
  <si>
    <t>продукты питания</t>
  </si>
  <si>
    <t>290 в т.ч.</t>
  </si>
  <si>
    <t xml:space="preserve"> Информация о расходовании средств добровольные пожертвования  в 2016 год                                                                                                                                                                                               МБОУ Кринично - Лугская сош </t>
  </si>
  <si>
    <t xml:space="preserve">пеня </t>
  </si>
  <si>
    <t>лазерная светомузыка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</si>
</sst>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5" fontId="6" fillId="33" borderId="10" xfId="0" applyNumberFormat="1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 wrapText="1"/>
    </xf>
    <xf numFmtId="175" fontId="6" fillId="35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2" fontId="5" fillId="0" borderId="11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0" fontId="6" fillId="0" borderId="0" xfId="0" applyFont="1" applyAlignment="1">
      <alignment horizontal="left" vertical="center" indent="2"/>
    </xf>
    <xf numFmtId="4" fontId="7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6" fillId="0" borderId="14" xfId="0" applyNumberFormat="1" applyFont="1" applyFill="1" applyBorder="1" applyAlignment="1">
      <alignment horizontal="center" wrapText="1"/>
    </xf>
    <xf numFmtId="175" fontId="6" fillId="0" borderId="15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75" fontId="5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175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view="pageBreakPreview" zoomScaleSheetLayoutView="100" zoomScalePageLayoutView="0" workbookViewId="0" topLeftCell="A7">
      <selection activeCell="N40" sqref="N40"/>
    </sheetView>
  </sheetViews>
  <sheetFormatPr defaultColWidth="9.140625" defaultRowHeight="12.75"/>
  <cols>
    <col min="1" max="1" width="23.28125" style="1" customWidth="1"/>
    <col min="2" max="2" width="15.57421875" style="1" customWidth="1"/>
    <col min="3" max="7" width="16.57421875" style="1" customWidth="1"/>
    <col min="8" max="8" width="13.7109375" style="1" customWidth="1"/>
    <col min="9" max="13" width="14.8515625" style="1" customWidth="1"/>
    <col min="14" max="14" width="13.28125" style="2" customWidth="1"/>
    <col min="15" max="15" width="14.421875" style="2" customWidth="1"/>
    <col min="16" max="16384" width="9.140625" style="2" customWidth="1"/>
  </cols>
  <sheetData>
    <row r="1" ht="12.75" customHeight="1"/>
    <row r="2" spans="1:13" ht="37.5" customHeight="1">
      <c r="A2" s="31" t="s">
        <v>28</v>
      </c>
      <c r="B2" s="31"/>
      <c r="C2" s="32"/>
      <c r="D2" s="32"/>
      <c r="E2" s="32"/>
      <c r="F2" s="32"/>
      <c r="G2" s="32"/>
      <c r="H2" s="32"/>
      <c r="I2" s="7"/>
      <c r="J2" s="7"/>
      <c r="K2" s="7"/>
      <c r="L2" s="7"/>
      <c r="M2" s="7"/>
    </row>
    <row r="3" spans="1:15" ht="18" customHeight="1">
      <c r="A3" s="32"/>
      <c r="B3" s="32"/>
      <c r="C3" s="32"/>
      <c r="D3" s="32"/>
      <c r="E3" s="32"/>
      <c r="F3" s="32"/>
      <c r="G3" s="32"/>
      <c r="H3" s="32"/>
      <c r="I3" s="7"/>
      <c r="J3" s="7"/>
      <c r="K3" s="7"/>
      <c r="L3" s="7"/>
      <c r="M3" s="7"/>
      <c r="O3" s="24" t="s">
        <v>25</v>
      </c>
    </row>
    <row r="4" spans="1:15" ht="18" customHeight="1">
      <c r="A4" s="15"/>
      <c r="B4" s="16" t="s">
        <v>10</v>
      </c>
      <c r="C4" s="17"/>
      <c r="D4" s="16" t="s">
        <v>11</v>
      </c>
      <c r="E4" s="17"/>
      <c r="F4" s="16" t="s">
        <v>12</v>
      </c>
      <c r="G4" s="17"/>
      <c r="H4" s="16" t="s">
        <v>13</v>
      </c>
      <c r="I4" s="17"/>
      <c r="J4" s="19" t="s">
        <v>14</v>
      </c>
      <c r="K4" s="19"/>
      <c r="L4" s="20" t="s">
        <v>15</v>
      </c>
      <c r="M4" s="19"/>
      <c r="N4" s="27" t="s">
        <v>22</v>
      </c>
      <c r="O4" s="28"/>
    </row>
    <row r="5" spans="1:15" s="3" customFormat="1" ht="12.75" customHeight="1">
      <c r="A5" s="35"/>
      <c r="B5" s="29" t="s">
        <v>5</v>
      </c>
      <c r="C5" s="25" t="s">
        <v>8</v>
      </c>
      <c r="D5" s="29" t="s">
        <v>5</v>
      </c>
      <c r="E5" s="25" t="s">
        <v>8</v>
      </c>
      <c r="F5" s="29" t="s">
        <v>5</v>
      </c>
      <c r="G5" s="25" t="s">
        <v>8</v>
      </c>
      <c r="H5" s="29" t="s">
        <v>5</v>
      </c>
      <c r="I5" s="25" t="s">
        <v>8</v>
      </c>
      <c r="J5" s="29" t="s">
        <v>5</v>
      </c>
      <c r="K5" s="25" t="s">
        <v>8</v>
      </c>
      <c r="L5" s="29" t="s">
        <v>5</v>
      </c>
      <c r="M5" s="25" t="s">
        <v>8</v>
      </c>
      <c r="N5" s="29" t="s">
        <v>5</v>
      </c>
      <c r="O5" s="25" t="s">
        <v>8</v>
      </c>
    </row>
    <row r="6" spans="1:15" s="3" customFormat="1" ht="31.5" customHeight="1">
      <c r="A6" s="35"/>
      <c r="B6" s="30"/>
      <c r="C6" s="26"/>
      <c r="D6" s="30"/>
      <c r="E6" s="26"/>
      <c r="F6" s="30"/>
      <c r="G6" s="26"/>
      <c r="H6" s="30"/>
      <c r="I6" s="26"/>
      <c r="J6" s="30"/>
      <c r="K6" s="26"/>
      <c r="L6" s="30"/>
      <c r="M6" s="26"/>
      <c r="N6" s="30"/>
      <c r="O6" s="26"/>
    </row>
    <row r="7" spans="1:15" ht="15.75">
      <c r="A7" s="9">
        <v>211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B7+D7+F7+H7+J7+L7</f>
        <v>0</v>
      </c>
      <c r="O7" s="10">
        <f>C7+E7+G7+I7+K7+M7</f>
        <v>0</v>
      </c>
    </row>
    <row r="8" spans="1:15" ht="15.7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f aca="true" t="shared" si="0" ref="N8:N20">B8+D8+F8+H8+J8+L8</f>
        <v>0</v>
      </c>
      <c r="O8" s="10">
        <f aca="true" t="shared" si="1" ref="O8:O19">C8+E8+G8+I8+K8+M8</f>
        <v>0</v>
      </c>
    </row>
    <row r="9" spans="1:15" ht="15.75">
      <c r="A9" s="9">
        <v>213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f t="shared" si="0"/>
        <v>0</v>
      </c>
      <c r="O9" s="10">
        <f t="shared" si="1"/>
        <v>0</v>
      </c>
    </row>
    <row r="10" spans="1:15" ht="15.75">
      <c r="A10" s="9">
        <v>221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f t="shared" si="0"/>
        <v>0</v>
      </c>
      <c r="O10" s="10">
        <f t="shared" si="1"/>
        <v>0</v>
      </c>
    </row>
    <row r="11" spans="1:15" ht="21" customHeight="1">
      <c r="A11" s="9">
        <v>222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20.25" customHeight="1">
      <c r="A12" s="12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24" customHeight="1">
      <c r="A13" s="9">
        <v>224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30.75" customHeight="1">
      <c r="A14" s="12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5.75">
      <c r="A15" s="12" t="s">
        <v>27</v>
      </c>
      <c r="B15" s="10"/>
      <c r="C15" s="10"/>
      <c r="D15" s="10"/>
      <c r="E15" s="10"/>
      <c r="F15" s="10"/>
      <c r="G15" s="10"/>
      <c r="H15" s="10"/>
      <c r="I15" s="10"/>
      <c r="J15" s="10">
        <f>J16</f>
        <v>206.84</v>
      </c>
      <c r="K15" s="10">
        <f>J15</f>
        <v>206.84</v>
      </c>
      <c r="L15" s="10"/>
      <c r="M15" s="10">
        <f>L15</f>
        <v>0</v>
      </c>
      <c r="N15" s="10">
        <f t="shared" si="0"/>
        <v>206.84</v>
      </c>
      <c r="O15" s="10">
        <f t="shared" si="1"/>
        <v>206.84</v>
      </c>
    </row>
    <row r="16" spans="1:15" s="4" customFormat="1" ht="15.75">
      <c r="A16" s="13" t="s">
        <v>29</v>
      </c>
      <c r="B16" s="11"/>
      <c r="C16" s="11"/>
      <c r="D16" s="11"/>
      <c r="E16" s="11"/>
      <c r="F16" s="11"/>
      <c r="G16" s="11"/>
      <c r="H16" s="11"/>
      <c r="I16" s="11"/>
      <c r="J16" s="11">
        <v>206.84</v>
      </c>
      <c r="K16" s="11">
        <v>206.84</v>
      </c>
      <c r="L16" s="11"/>
      <c r="M16" s="11"/>
      <c r="N16" s="11">
        <f t="shared" si="0"/>
        <v>206.84</v>
      </c>
      <c r="O16" s="11">
        <f t="shared" si="1"/>
        <v>206.84</v>
      </c>
    </row>
    <row r="17" spans="1:15" ht="27.75" customHeight="1">
      <c r="A17" s="9" t="s">
        <v>3</v>
      </c>
      <c r="B17" s="10"/>
      <c r="C17" s="10"/>
      <c r="D17" s="10"/>
      <c r="E17" s="10">
        <f>D17</f>
        <v>0</v>
      </c>
      <c r="F17" s="10"/>
      <c r="G17" s="10">
        <f>F17</f>
        <v>0</v>
      </c>
      <c r="H17" s="10"/>
      <c r="I17" s="10"/>
      <c r="J17" s="10"/>
      <c r="K17" s="10">
        <f>J17</f>
        <v>0</v>
      </c>
      <c r="L17" s="10"/>
      <c r="M17" s="10">
        <f>L17</f>
        <v>0</v>
      </c>
      <c r="N17" s="10">
        <f t="shared" si="0"/>
        <v>0</v>
      </c>
      <c r="O17" s="10">
        <f t="shared" si="1"/>
        <v>0</v>
      </c>
    </row>
    <row r="18" spans="1:15" ht="15.75">
      <c r="A18" s="12" t="s">
        <v>1</v>
      </c>
      <c r="B18" s="10">
        <f>B19</f>
        <v>9670</v>
      </c>
      <c r="C18" s="10">
        <f>C19</f>
        <v>0</v>
      </c>
      <c r="D18" s="10">
        <f aca="true" t="shared" si="2" ref="D18:M18">D19</f>
        <v>1120</v>
      </c>
      <c r="E18" s="10">
        <f t="shared" si="2"/>
        <v>10754.8</v>
      </c>
      <c r="F18" s="10">
        <f t="shared" si="2"/>
        <v>1645.59</v>
      </c>
      <c r="G18" s="10">
        <f t="shared" si="2"/>
        <v>925</v>
      </c>
      <c r="H18" s="10">
        <f t="shared" si="2"/>
        <v>3430</v>
      </c>
      <c r="I18" s="10">
        <f t="shared" si="2"/>
        <v>4159</v>
      </c>
      <c r="J18" s="10">
        <f t="shared" si="2"/>
        <v>6118.16</v>
      </c>
      <c r="K18" s="10">
        <f t="shared" si="2"/>
        <v>5815.7</v>
      </c>
      <c r="L18" s="10">
        <f t="shared" si="2"/>
        <v>0</v>
      </c>
      <c r="M18" s="10">
        <f t="shared" si="2"/>
        <v>0</v>
      </c>
      <c r="N18" s="10">
        <f t="shared" si="0"/>
        <v>21983.75</v>
      </c>
      <c r="O18" s="10">
        <f t="shared" si="1"/>
        <v>21654.5</v>
      </c>
    </row>
    <row r="19" spans="1:15" ht="15.75">
      <c r="A19" s="13" t="s">
        <v>26</v>
      </c>
      <c r="B19" s="11">
        <v>9670</v>
      </c>
      <c r="C19" s="11"/>
      <c r="D19" s="11">
        <v>1120</v>
      </c>
      <c r="E19" s="11">
        <v>10754.8</v>
      </c>
      <c r="F19" s="11">
        <v>1645.59</v>
      </c>
      <c r="G19" s="11">
        <v>925</v>
      </c>
      <c r="H19" s="11">
        <v>3430</v>
      </c>
      <c r="I19" s="11">
        <v>4159</v>
      </c>
      <c r="J19" s="11">
        <v>6118.16</v>
      </c>
      <c r="K19" s="11">
        <v>5815.7</v>
      </c>
      <c r="L19" s="11"/>
      <c r="M19" s="11"/>
      <c r="N19" s="10">
        <f t="shared" si="0"/>
        <v>21983.75</v>
      </c>
      <c r="O19" s="10">
        <f t="shared" si="1"/>
        <v>21654.5</v>
      </c>
    </row>
    <row r="20" spans="1:15" ht="15.75">
      <c r="A20" s="12" t="s">
        <v>2</v>
      </c>
      <c r="B20" s="10">
        <f aca="true" t="shared" si="3" ref="B20:M20">B7+B8+B9+B10+B11+B12+B13+B14+B15++B17+B18</f>
        <v>9670</v>
      </c>
      <c r="C20" s="10">
        <f t="shared" si="3"/>
        <v>0</v>
      </c>
      <c r="D20" s="10">
        <f t="shared" si="3"/>
        <v>1120</v>
      </c>
      <c r="E20" s="10">
        <f t="shared" si="3"/>
        <v>10754.8</v>
      </c>
      <c r="F20" s="10">
        <f t="shared" si="3"/>
        <v>1645.59</v>
      </c>
      <c r="G20" s="10">
        <f t="shared" si="3"/>
        <v>925</v>
      </c>
      <c r="H20" s="10">
        <f t="shared" si="3"/>
        <v>3430</v>
      </c>
      <c r="I20" s="10">
        <f t="shared" si="3"/>
        <v>4159</v>
      </c>
      <c r="J20" s="10">
        <f t="shared" si="3"/>
        <v>6325</v>
      </c>
      <c r="K20" s="10">
        <f t="shared" si="3"/>
        <v>6022.54</v>
      </c>
      <c r="L20" s="10">
        <f t="shared" si="3"/>
        <v>0</v>
      </c>
      <c r="M20" s="10">
        <f t="shared" si="3"/>
        <v>0</v>
      </c>
      <c r="N20" s="10">
        <f t="shared" si="0"/>
        <v>22190.59</v>
      </c>
      <c r="O20" s="10">
        <f>C20+E20+G20+I20+K20+M20</f>
        <v>21861.34</v>
      </c>
    </row>
    <row r="21" spans="1:15" ht="21" customHeight="1">
      <c r="A21" s="33"/>
      <c r="B21" s="34"/>
      <c r="C21" s="34"/>
      <c r="D21" s="34"/>
      <c r="E21" s="34"/>
      <c r="F21" s="34"/>
      <c r="G21" s="34"/>
      <c r="H21" s="34"/>
      <c r="I21" s="14"/>
      <c r="J21" s="14"/>
      <c r="K21" s="14"/>
      <c r="L21" s="14"/>
      <c r="M21" s="14"/>
      <c r="N21" s="18"/>
      <c r="O21" s="18">
        <f>N20-O20</f>
        <v>329.25</v>
      </c>
    </row>
    <row r="22" spans="1:13" ht="12" customHeight="1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24" customHeight="1">
      <c r="A23" s="31"/>
      <c r="B23" s="36"/>
      <c r="C23" s="36"/>
      <c r="D23" s="36"/>
      <c r="E23" s="36"/>
      <c r="F23" s="36"/>
      <c r="G23" s="36"/>
      <c r="H23" s="6"/>
      <c r="I23" s="6"/>
      <c r="J23" s="6"/>
      <c r="K23" s="6"/>
      <c r="L23" s="6"/>
      <c r="M23" s="6"/>
    </row>
    <row r="24" spans="1:15" ht="24" customHeight="1">
      <c r="A24" s="5"/>
      <c r="B24" s="8"/>
      <c r="C24" s="8"/>
      <c r="D24" s="8"/>
      <c r="E24" s="8"/>
      <c r="F24" s="8"/>
      <c r="G24" s="8"/>
      <c r="H24" s="6"/>
      <c r="I24" s="6"/>
      <c r="J24" s="6"/>
      <c r="K24" s="6"/>
      <c r="L24" s="6"/>
      <c r="M24" s="6"/>
      <c r="O24" s="24"/>
    </row>
    <row r="25" spans="1:15" ht="24" customHeight="1">
      <c r="A25" s="15"/>
      <c r="B25" s="16" t="s">
        <v>16</v>
      </c>
      <c r="C25" s="17"/>
      <c r="D25" s="16" t="s">
        <v>17</v>
      </c>
      <c r="E25" s="17"/>
      <c r="F25" s="16" t="s">
        <v>18</v>
      </c>
      <c r="G25" s="17"/>
      <c r="H25" s="16" t="s">
        <v>19</v>
      </c>
      <c r="I25" s="17"/>
      <c r="J25" s="19" t="s">
        <v>20</v>
      </c>
      <c r="K25" s="19"/>
      <c r="L25" s="20" t="s">
        <v>21</v>
      </c>
      <c r="M25" s="19"/>
      <c r="N25" s="27" t="s">
        <v>9</v>
      </c>
      <c r="O25" s="28"/>
    </row>
    <row r="26" spans="1:15" ht="24" customHeight="1">
      <c r="A26" s="35"/>
      <c r="B26" s="29" t="s">
        <v>5</v>
      </c>
      <c r="C26" s="25" t="s">
        <v>8</v>
      </c>
      <c r="D26" s="29" t="s">
        <v>5</v>
      </c>
      <c r="E26" s="25" t="s">
        <v>8</v>
      </c>
      <c r="F26" s="29" t="s">
        <v>5</v>
      </c>
      <c r="G26" s="25" t="s">
        <v>8</v>
      </c>
      <c r="H26" s="29" t="s">
        <v>5</v>
      </c>
      <c r="I26" s="25" t="s">
        <v>8</v>
      </c>
      <c r="J26" s="29" t="s">
        <v>5</v>
      </c>
      <c r="K26" s="25" t="s">
        <v>8</v>
      </c>
      <c r="L26" s="29" t="s">
        <v>5</v>
      </c>
      <c r="M26" s="25" t="s">
        <v>8</v>
      </c>
      <c r="N26" s="29" t="s">
        <v>5</v>
      </c>
      <c r="O26" s="25" t="s">
        <v>8</v>
      </c>
    </row>
    <row r="27" spans="1:15" ht="24" customHeight="1">
      <c r="A27" s="35"/>
      <c r="B27" s="30"/>
      <c r="C27" s="26"/>
      <c r="D27" s="30"/>
      <c r="E27" s="26"/>
      <c r="F27" s="30"/>
      <c r="G27" s="26"/>
      <c r="H27" s="30"/>
      <c r="I27" s="26"/>
      <c r="J27" s="30"/>
      <c r="K27" s="26"/>
      <c r="L27" s="30"/>
      <c r="M27" s="26"/>
      <c r="N27" s="30"/>
      <c r="O27" s="26"/>
    </row>
    <row r="28" spans="1:15" ht="24" customHeight="1">
      <c r="A28" s="9">
        <v>211</v>
      </c>
      <c r="B28" s="22"/>
      <c r="C28" s="10"/>
      <c r="D28" s="23"/>
      <c r="E28" s="23"/>
      <c r="F28" s="10"/>
      <c r="G28" s="10"/>
      <c r="H28" s="10"/>
      <c r="I28" s="10"/>
      <c r="J28" s="10"/>
      <c r="K28" s="10"/>
      <c r="L28" s="10"/>
      <c r="M28" s="10"/>
      <c r="N28" s="10">
        <f aca="true" t="shared" si="4" ref="N28:N35">N7+B28+D28+F28+H28+J28+L28</f>
        <v>0</v>
      </c>
      <c r="O28" s="10">
        <f aca="true" t="shared" si="5" ref="O28:O35">O7+C28+E28+G28+I28+K28+M28</f>
        <v>0</v>
      </c>
    </row>
    <row r="29" spans="1:15" ht="24" customHeight="1">
      <c r="A29" s="9" t="s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f t="shared" si="4"/>
        <v>0</v>
      </c>
      <c r="O29" s="10">
        <f t="shared" si="5"/>
        <v>0</v>
      </c>
    </row>
    <row r="30" spans="1:15" ht="24" customHeight="1">
      <c r="A30" s="9">
        <v>213</v>
      </c>
      <c r="B30" s="10"/>
      <c r="C30" s="10"/>
      <c r="D30" s="23"/>
      <c r="E30" s="23"/>
      <c r="F30" s="10"/>
      <c r="G30" s="10"/>
      <c r="H30" s="10"/>
      <c r="I30" s="10"/>
      <c r="J30" s="10"/>
      <c r="K30" s="10"/>
      <c r="L30" s="10"/>
      <c r="M30" s="10"/>
      <c r="N30" s="10">
        <f t="shared" si="4"/>
        <v>0</v>
      </c>
      <c r="O30" s="10">
        <f t="shared" si="5"/>
        <v>0</v>
      </c>
    </row>
    <row r="31" spans="1:15" ht="24" customHeight="1">
      <c r="A31" s="9">
        <v>221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4"/>
        <v>0</v>
      </c>
      <c r="O31" s="10">
        <f t="shared" si="5"/>
        <v>0</v>
      </c>
    </row>
    <row r="32" spans="1:15" ht="24" customHeight="1">
      <c r="A32" s="9">
        <v>222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f t="shared" si="4"/>
        <v>0</v>
      </c>
      <c r="O32" s="10">
        <f t="shared" si="5"/>
        <v>0</v>
      </c>
    </row>
    <row r="33" spans="1:15" ht="24" customHeight="1">
      <c r="A33" s="12" t="s">
        <v>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f t="shared" si="4"/>
        <v>0</v>
      </c>
      <c r="O33" s="10">
        <f t="shared" si="5"/>
        <v>0</v>
      </c>
    </row>
    <row r="34" spans="1:15" ht="24" customHeight="1">
      <c r="A34" s="9">
        <v>224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f t="shared" si="4"/>
        <v>0</v>
      </c>
      <c r="O34" s="10">
        <f t="shared" si="5"/>
        <v>0</v>
      </c>
    </row>
    <row r="35" spans="1:15" ht="32.25" customHeight="1">
      <c r="A35" s="12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 t="shared" si="4"/>
        <v>0</v>
      </c>
      <c r="O35" s="10">
        <f t="shared" si="5"/>
        <v>0</v>
      </c>
    </row>
    <row r="36" spans="1:15" ht="32.25" customHeight="1">
      <c r="A36" s="12" t="s">
        <v>27</v>
      </c>
      <c r="B36" s="10"/>
      <c r="C36" s="10"/>
      <c r="D36" s="10"/>
      <c r="E36" s="10"/>
      <c r="F36" s="10"/>
      <c r="G36" s="10"/>
      <c r="H36" s="10"/>
      <c r="I36" s="10"/>
      <c r="J36" s="10">
        <f>J37</f>
        <v>1200</v>
      </c>
      <c r="K36" s="10">
        <f>J36</f>
        <v>1200</v>
      </c>
      <c r="L36" s="10"/>
      <c r="M36" s="10">
        <f>L36</f>
        <v>0</v>
      </c>
      <c r="N36" s="10">
        <f>N15+B36+D36+F36+H36+J36+L36</f>
        <v>1406.84</v>
      </c>
      <c r="O36" s="10">
        <f>O15+C36+E36+G36+I36+K36+M36</f>
        <v>1406.84</v>
      </c>
    </row>
    <row r="37" spans="1:15" ht="24" customHeight="1">
      <c r="A37" s="12" t="s">
        <v>29</v>
      </c>
      <c r="B37" s="10"/>
      <c r="C37" s="10"/>
      <c r="D37" s="10"/>
      <c r="E37" s="10"/>
      <c r="F37" s="10"/>
      <c r="G37" s="10"/>
      <c r="H37" s="10"/>
      <c r="I37" s="10"/>
      <c r="J37" s="10">
        <v>1200</v>
      </c>
      <c r="K37" s="10">
        <v>1200</v>
      </c>
      <c r="L37" s="10">
        <v>6550</v>
      </c>
      <c r="M37" s="10">
        <v>6550</v>
      </c>
      <c r="N37" s="10">
        <f>B37+D37+F37+H37+J37+L37</f>
        <v>7750</v>
      </c>
      <c r="O37" s="10">
        <f>C37+E37+G37+I37+K37+M37</f>
        <v>7750</v>
      </c>
    </row>
    <row r="38" spans="1:15" ht="24" customHeight="1">
      <c r="A38" s="9" t="s">
        <v>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>N17+B38+D38+F38+H38+J38+L38</f>
        <v>0</v>
      </c>
      <c r="O38" s="10">
        <f>O17+C38+E38+G38+I38+K38+M38</f>
        <v>0</v>
      </c>
    </row>
    <row r="39" spans="1:15" ht="24" customHeight="1">
      <c r="A39" s="12" t="s">
        <v>1</v>
      </c>
      <c r="B39" s="10">
        <f aca="true" t="shared" si="6" ref="B39:M39">B40+B41</f>
        <v>0</v>
      </c>
      <c r="C39" s="10">
        <f t="shared" si="6"/>
        <v>0</v>
      </c>
      <c r="D39" s="10">
        <f t="shared" si="6"/>
        <v>0</v>
      </c>
      <c r="E39" s="10">
        <f t="shared" si="6"/>
        <v>0</v>
      </c>
      <c r="F39" s="10">
        <f t="shared" si="6"/>
        <v>24550</v>
      </c>
      <c r="G39" s="10">
        <f t="shared" si="6"/>
        <v>4237.75</v>
      </c>
      <c r="H39" s="10">
        <f t="shared" si="6"/>
        <v>3000</v>
      </c>
      <c r="I39" s="10">
        <f t="shared" si="6"/>
        <v>19070.6</v>
      </c>
      <c r="J39" s="10">
        <f t="shared" si="6"/>
        <v>12235</v>
      </c>
      <c r="K39" s="10">
        <f t="shared" si="6"/>
        <v>0</v>
      </c>
      <c r="L39" s="10">
        <f t="shared" si="6"/>
        <v>1350</v>
      </c>
      <c r="M39" s="10">
        <f t="shared" si="6"/>
        <v>18155.9</v>
      </c>
      <c r="N39" s="10">
        <f>N18+B39+D39+F39+H39+J39+L39</f>
        <v>63118.75</v>
      </c>
      <c r="O39" s="10">
        <f>O18+C39+E39+G39+I39+K39+M39</f>
        <v>63118.75</v>
      </c>
    </row>
    <row r="40" spans="1:15" ht="35.25" customHeight="1">
      <c r="A40" s="13" t="s">
        <v>26</v>
      </c>
      <c r="B40" s="11"/>
      <c r="C40" s="11"/>
      <c r="D40" s="11"/>
      <c r="E40" s="11"/>
      <c r="F40" s="11">
        <v>24550</v>
      </c>
      <c r="G40" s="11">
        <v>4237.75</v>
      </c>
      <c r="H40" s="11"/>
      <c r="I40" s="11">
        <v>19070.6</v>
      </c>
      <c r="J40" s="11">
        <v>12235</v>
      </c>
      <c r="K40" s="11"/>
      <c r="L40" s="11">
        <v>1350</v>
      </c>
      <c r="M40" s="11">
        <v>15155.9</v>
      </c>
      <c r="N40" s="10">
        <f>B40+D40+F40+H40+J40+L40+N19</f>
        <v>60118.75</v>
      </c>
      <c r="O40" s="10">
        <f>C40+E40+G40+I40+K40+M40+O19</f>
        <v>60118.75</v>
      </c>
    </row>
    <row r="41" spans="1:15" ht="34.5" customHeight="1">
      <c r="A41" s="13" t="s">
        <v>30</v>
      </c>
      <c r="B41" s="11"/>
      <c r="C41" s="11"/>
      <c r="D41" s="11"/>
      <c r="E41" s="11"/>
      <c r="F41" s="11"/>
      <c r="G41" s="11"/>
      <c r="H41" s="11">
        <v>3000</v>
      </c>
      <c r="I41" s="11"/>
      <c r="J41" s="11"/>
      <c r="K41" s="11"/>
      <c r="L41" s="11"/>
      <c r="M41" s="11">
        <v>3000</v>
      </c>
      <c r="N41" s="10">
        <f>B41+D41+F41+H41+J41+L41</f>
        <v>3000</v>
      </c>
      <c r="O41" s="10">
        <f>C41+E41+G41+I41+K41+M41</f>
        <v>3000</v>
      </c>
    </row>
    <row r="42" spans="1:15" ht="24" customHeight="1">
      <c r="A42" s="12" t="s">
        <v>2</v>
      </c>
      <c r="B42" s="10">
        <f aca="true" t="shared" si="7" ref="B42:M42">B28+B29+B30+B31+B32+B33+B34+B35+B37++B38+B39</f>
        <v>0</v>
      </c>
      <c r="C42" s="10">
        <f t="shared" si="7"/>
        <v>0</v>
      </c>
      <c r="D42" s="10">
        <f t="shared" si="7"/>
        <v>0</v>
      </c>
      <c r="E42" s="10">
        <f t="shared" si="7"/>
        <v>0</v>
      </c>
      <c r="F42" s="10">
        <f t="shared" si="7"/>
        <v>24550</v>
      </c>
      <c r="G42" s="10">
        <f t="shared" si="7"/>
        <v>4237.75</v>
      </c>
      <c r="H42" s="10">
        <f t="shared" si="7"/>
        <v>3000</v>
      </c>
      <c r="I42" s="10">
        <f t="shared" si="7"/>
        <v>19070.6</v>
      </c>
      <c r="J42" s="10">
        <f t="shared" si="7"/>
        <v>13435</v>
      </c>
      <c r="K42" s="10">
        <f t="shared" si="7"/>
        <v>1200</v>
      </c>
      <c r="L42" s="10">
        <f t="shared" si="7"/>
        <v>7900</v>
      </c>
      <c r="M42" s="10">
        <f t="shared" si="7"/>
        <v>24705.9</v>
      </c>
      <c r="N42" s="10">
        <f>N20+B42+D42+F42+H42+J42+L42</f>
        <v>71075.59</v>
      </c>
      <c r="O42" s="10">
        <f>O20+C42+E42+G42+I42+K42+M42</f>
        <v>71075.59</v>
      </c>
    </row>
    <row r="43" spans="1:15" ht="24" customHeight="1">
      <c r="A43" s="33" t="s">
        <v>6</v>
      </c>
      <c r="B43" s="34"/>
      <c r="C43" s="34"/>
      <c r="D43" s="34"/>
      <c r="E43" s="34"/>
      <c r="F43" s="34"/>
      <c r="G43" s="34"/>
      <c r="H43" s="34"/>
      <c r="I43" s="21"/>
      <c r="J43" s="21"/>
      <c r="K43" s="21"/>
      <c r="L43" s="21"/>
      <c r="M43" s="21"/>
      <c r="N43" s="21"/>
      <c r="O43" s="21"/>
    </row>
    <row r="44" spans="1:15" ht="26.25" customHeight="1">
      <c r="A44" s="33" t="s">
        <v>7</v>
      </c>
      <c r="B44" s="34"/>
      <c r="C44" s="34"/>
      <c r="D44" s="34"/>
      <c r="E44" s="34"/>
      <c r="F44" s="34"/>
      <c r="G44" s="34"/>
      <c r="H44" s="34"/>
      <c r="I44" s="14"/>
      <c r="J44" s="14"/>
      <c r="K44" s="14"/>
      <c r="L44" s="14"/>
      <c r="M44" s="14"/>
      <c r="N44" s="18"/>
      <c r="O44" s="18">
        <f>N42-O42</f>
        <v>0</v>
      </c>
    </row>
    <row r="45" spans="1:13" ht="18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8">
      <c r="A46" s="31"/>
      <c r="B46" s="36"/>
      <c r="C46" s="36"/>
      <c r="D46" s="36"/>
      <c r="E46" s="36"/>
      <c r="F46" s="36"/>
      <c r="G46" s="36"/>
      <c r="H46" s="8"/>
      <c r="I46" s="8"/>
      <c r="J46" s="8"/>
      <c r="K46" s="8"/>
      <c r="L46" s="8"/>
      <c r="M46" s="8"/>
    </row>
  </sheetData>
  <sheetProtection/>
  <mergeCells count="38">
    <mergeCell ref="O26:O27"/>
    <mergeCell ref="A44:H44"/>
    <mergeCell ref="A46:G46"/>
    <mergeCell ref="A43:H43"/>
    <mergeCell ref="I26:I27"/>
    <mergeCell ref="J26:J27"/>
    <mergeCell ref="K26:K27"/>
    <mergeCell ref="L26:L27"/>
    <mergeCell ref="G26:G27"/>
    <mergeCell ref="H26:H27"/>
    <mergeCell ref="A23:G23"/>
    <mergeCell ref="N25:O25"/>
    <mergeCell ref="A26:A27"/>
    <mergeCell ref="B26:B27"/>
    <mergeCell ref="C26:C27"/>
    <mergeCell ref="D26:D27"/>
    <mergeCell ref="E26:E27"/>
    <mergeCell ref="F26:F27"/>
    <mergeCell ref="M26:M27"/>
    <mergeCell ref="N26:N27"/>
    <mergeCell ref="A2:H3"/>
    <mergeCell ref="D5:D6"/>
    <mergeCell ref="E5:E6"/>
    <mergeCell ref="F5:F6"/>
    <mergeCell ref="A21:H21"/>
    <mergeCell ref="B5:B6"/>
    <mergeCell ref="A5:A6"/>
    <mergeCell ref="C5:C6"/>
    <mergeCell ref="H5:H6"/>
    <mergeCell ref="G5:G6"/>
    <mergeCell ref="K5:K6"/>
    <mergeCell ref="I5:I6"/>
    <mergeCell ref="N4:O4"/>
    <mergeCell ref="N5:N6"/>
    <mergeCell ref="O5:O6"/>
    <mergeCell ref="M5:M6"/>
    <mergeCell ref="J5:J6"/>
    <mergeCell ref="L5:L6"/>
  </mergeCells>
  <printOptions/>
  <pageMargins left="0.75" right="0.75" top="1" bottom="1" header="0.5" footer="0.5"/>
  <pageSetup horizontalDpi="600" verticalDpi="600" orientation="landscape" paperSize="9" scale="55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2016-12-23T09:24:12Z</cp:lastPrinted>
  <dcterms:created xsi:type="dcterms:W3CDTF">1996-10-08T23:32:33Z</dcterms:created>
  <dcterms:modified xsi:type="dcterms:W3CDTF">2016-12-23T09:24:15Z</dcterms:modified>
  <cp:category/>
  <cp:version/>
  <cp:contentType/>
  <cp:contentStatus/>
</cp:coreProperties>
</file>